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O.Zhdanova\Documents\Документы 2025\ФАС\"/>
    </mc:Choice>
  </mc:AlternateContent>
  <bookViews>
    <workbookView xWindow="480" yWindow="180" windowWidth="18195" windowHeight="7425"/>
  </bookViews>
  <sheets>
    <sheet name="факт 2025" sheetId="1" r:id="rId1"/>
  </sheets>
  <calcPr calcId="152511" refMode="R1C1"/>
</workbook>
</file>

<file path=xl/calcChain.xml><?xml version="1.0" encoding="utf-8"?>
<calcChain xmlns="http://schemas.openxmlformats.org/spreadsheetml/2006/main">
  <c r="E13" i="1" l="1"/>
  <c r="G12" i="1" l="1"/>
  <c r="G13" i="1"/>
  <c r="E12" i="1"/>
  <c r="F12" i="1"/>
  <c r="F13" i="1"/>
  <c r="G14" i="1" l="1"/>
  <c r="E14" i="1" l="1"/>
  <c r="F14" i="1" l="1"/>
</calcChain>
</file>

<file path=xl/sharedStrings.xml><?xml version="1.0" encoding="utf-8"?>
<sst xmlns="http://schemas.openxmlformats.org/spreadsheetml/2006/main" count="66" uniqueCount="66">
  <si>
    <t>Приложение №9</t>
  </si>
  <si>
    <t>к приказу ФАС России</t>
  </si>
  <si>
    <t>форма 2</t>
  </si>
  <si>
    <t>(наименование субъекта естественных монополий)</t>
  </si>
  <si>
    <t>в сфере оказания услуг по транспортировке газа по газораспределительным сетям</t>
  </si>
  <si>
    <t>№ № пунктов</t>
  </si>
  <si>
    <t>Наименование показателя</t>
  </si>
  <si>
    <t>Сроки строительства</t>
  </si>
  <si>
    <t>Стоимостная оценка инвестиций , тыс. руб. (Без НДС)</t>
  </si>
  <si>
    <t>Основные проектные характеристики объектов капитального строительства</t>
  </si>
  <si>
    <t>начало</t>
  </si>
  <si>
    <t>окончание</t>
  </si>
  <si>
    <t>совокупно по объекту</t>
  </si>
  <si>
    <t>в отчетном периоде</t>
  </si>
  <si>
    <t>источники финансирования</t>
  </si>
  <si>
    <t>протяженность линейной трубопроводов, км</t>
  </si>
  <si>
    <t xml:space="preserve">диаметр (диапазон диаметров) трубопроводов, мм </t>
  </si>
  <si>
    <t>количество газорегуляторных пунктов, ед</t>
  </si>
  <si>
    <t>Общая сумма инвестиций</t>
  </si>
  <si>
    <t>Сведения о строительстве, реконструкции объектов капитального строительства</t>
  </si>
  <si>
    <t>3</t>
  </si>
  <si>
    <t>4</t>
  </si>
  <si>
    <t>4.1</t>
  </si>
  <si>
    <t>4.2</t>
  </si>
  <si>
    <t>4.3</t>
  </si>
  <si>
    <t>5</t>
  </si>
  <si>
    <t>6</t>
  </si>
  <si>
    <t>Сведения о приобретении оборудование не входящего в сметы строек</t>
  </si>
  <si>
    <t>7</t>
  </si>
  <si>
    <t>Сведения о долгосрочных финансовых вложениях</t>
  </si>
  <si>
    <t>8</t>
  </si>
  <si>
    <t xml:space="preserve">Сведения о приобретении внеоборотных активов  </t>
  </si>
  <si>
    <t>от "18" января 2019 г. № 38/19</t>
  </si>
  <si>
    <t>Распределительный газопровод низкого давления по д. Отары</t>
  </si>
  <si>
    <t>Распределительный газопровод низкого давления по д. Аппаково</t>
  </si>
  <si>
    <t>Распределительный газопровод низкого давления по д. Алмаметьево</t>
  </si>
  <si>
    <t>Реконстукция газопровода высокого давления к кототельной КРС КДП "Помары" д.Березники Волжского района (инв. №00093)</t>
  </si>
  <si>
    <t>Реконструкция с заменой стального участка газопровода высокого давления на ПЭ Ø160мм</t>
  </si>
  <si>
    <t>Реконструируемые (модернизируемые) объекты , в том числе основные</t>
  </si>
  <si>
    <t>факт</t>
  </si>
  <si>
    <t>Распределительный газопровод низкого давления по д. Верхний Азъял Волжского района</t>
  </si>
  <si>
    <t>Распределительный газопровод низкого давления по д. Нижний Азъял Волжского района</t>
  </si>
  <si>
    <t>Газопровод межпоселковый к д. Шинур Куженерского района</t>
  </si>
  <si>
    <t>Газопровод высокого давления Йошкар-Олинской ТЭЦ-2 по адресу: г. Йошкар-Ола, ул. Крылова, 47</t>
  </si>
  <si>
    <t>СТИ ЕПУ СТМ</t>
  </si>
  <si>
    <t>СЗИ ЕПУ СТМ</t>
  </si>
  <si>
    <t>Реконструкция газопровода к котельной совхоза "Прогресс" д.Филиппсола Звениговского района (инв.№00136)</t>
  </si>
  <si>
    <t>Полиэтиленовый ГВД Lобщ.=17,210 км,  Ø225</t>
  </si>
  <si>
    <t>Полиэтиленовый ГНД Lобщ.=4,87 км,             Ø225,160,110,63,32</t>
  </si>
  <si>
    <t>Полиэтиленовый ГНД Lобщ.=2,22 км              Ø160,110,63,32</t>
  </si>
  <si>
    <t>Полиэтиленовый ГНД Lобщ.=6,21 км           Ø160,110,63,32</t>
  </si>
  <si>
    <t>Полиэтиленовый ГНД Lобщ.=4,058 км     Ø225,160,110,63,32</t>
  </si>
  <si>
    <t>Полиэтиленовый ГНД Lобщ.=5,397 км        Ø225,160,110,63,32</t>
  </si>
  <si>
    <t>Полиэтиленовый ГВД Lобщ.=2,426 км ,   Ø63</t>
  </si>
  <si>
    <t>Полиэтиленовый ГВД Lобщ.=3,260 км , Ø450</t>
  </si>
  <si>
    <t>4.4</t>
  </si>
  <si>
    <t>4.5</t>
  </si>
  <si>
    <t>4.6</t>
  </si>
  <si>
    <t>5.2</t>
  </si>
  <si>
    <t>4.9</t>
  </si>
  <si>
    <t>4.7</t>
  </si>
  <si>
    <t>4.8</t>
  </si>
  <si>
    <t>5.1</t>
  </si>
  <si>
    <t>Информация об инвестиционных программах ООО "Газпром газораспределение Йошкар-Ола" за 2025 год</t>
  </si>
  <si>
    <t>Объекты капитального строительства (в том числе основные стройки):</t>
  </si>
  <si>
    <t>Новые объекты, в том числе основные: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</si>
</sst>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0.00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MS Sans Serif"/>
      <family val="2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2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9" fillId="2" borderId="0">
      <alignment horizontal="left" vertical="center"/>
    </xf>
    <xf numFmtId="49" fontId="10" fillId="3" borderId="13">
      <alignment horizontal="left" vertical="top" wrapText="1"/>
    </xf>
    <xf numFmtId="0" fontId="10" fillId="4" borderId="0">
      <alignment horizontal="left" vertical="center"/>
    </xf>
    <xf numFmtId="0" fontId="9" fillId="5" borderId="0">
      <alignment horizontal="left" vertical="center"/>
    </xf>
    <xf numFmtId="0" fontId="11" fillId="6" borderId="0">
      <alignment horizontal="center" vertical="center"/>
    </xf>
    <xf numFmtId="0" fontId="12" fillId="0" borderId="0">
      <alignment horizontal="center" vertic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3" fillId="0" borderId="0"/>
  </cellStyleXfs>
  <cellXfs count="52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49" fontId="2" fillId="0" borderId="6" xfId="1" applyNumberFormat="1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165" fontId="2" fillId="0" borderId="6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left" vertical="center" wrapText="1"/>
    </xf>
    <xf numFmtId="0" fontId="7" fillId="0" borderId="9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wrapText="1"/>
    </xf>
    <xf numFmtId="0" fontId="2" fillId="0" borderId="5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49" fontId="2" fillId="0" borderId="12" xfId="1" applyNumberFormat="1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49" fontId="2" fillId="0" borderId="11" xfId="1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>
      <alignment horizontal="left" vertical="center"/>
    </xf>
    <xf numFmtId="0" fontId="8" fillId="0" borderId="0" xfId="0" applyFont="1" applyFill="1"/>
    <xf numFmtId="0" fontId="3" fillId="0" borderId="0" xfId="0" applyFont="1" applyFill="1" applyAlignment="1">
      <alignment horizontal="center"/>
    </xf>
    <xf numFmtId="0" fontId="7" fillId="0" borderId="6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/>
    <xf numFmtId="0" fontId="2" fillId="0" borderId="5" xfId="0" applyFont="1" applyFill="1" applyBorder="1" applyAlignment="1">
      <alignment vertical="center"/>
    </xf>
    <xf numFmtId="2" fontId="7" fillId="0" borderId="0" xfId="0" applyNumberFormat="1" applyFont="1" applyFill="1" applyBorder="1" applyAlignment="1">
      <alignment vertical="top" wrapText="1"/>
    </xf>
    <xf numFmtId="0" fontId="2" fillId="0" borderId="8" xfId="0" applyFont="1" applyFill="1" applyBorder="1" applyAlignment="1">
      <alignment horizontal="center" vertical="center" wrapText="1"/>
    </xf>
    <xf numFmtId="165" fontId="2" fillId="0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center" wrapText="1"/>
    </xf>
    <xf numFmtId="0" fontId="14" fillId="0" borderId="14" xfId="0" applyNumberFormat="1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vertical="center" wrapText="1"/>
    </xf>
    <xf numFmtId="0" fontId="8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" fontId="0" fillId="0" borderId="14" xfId="0" applyNumberFormat="1" applyFont="1" applyFill="1" applyBorder="1" applyAlignment="1">
      <alignment horizontal="center" vertical="center"/>
    </xf>
    <xf numFmtId="2" fontId="2" fillId="0" borderId="15" xfId="0" applyNumberFormat="1" applyFont="1" applyFill="1" applyBorder="1" applyAlignment="1">
      <alignment horizontal="center" vertical="center"/>
    </xf>
  </cellXfs>
  <cellStyles count="12">
    <cellStyle name="ITEM" xfId="2"/>
    <cellStyle name="MAGS_CSECONDBOLD" xfId="3"/>
    <cellStyle name="SECTION" xfId="4"/>
    <cellStyle name="SUBSECTION" xfId="5"/>
    <cellStyle name="SUBTITLES" xfId="6"/>
    <cellStyle name="TOP_LEVEL_TITLE" xfId="7"/>
    <cellStyle name="Денежный 2" xfId="8"/>
    <cellStyle name="Денежный 3" xfId="9"/>
    <cellStyle name="Обычный" xfId="0" builtinId="0"/>
    <cellStyle name="Обычный 2" xfId="10"/>
    <cellStyle name="Обычный_ФАКТ" xfId="1"/>
    <cellStyle name="Стиль 1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abSelected="1" zoomScale="80" zoomScaleNormal="80" zoomScaleSheetLayoutView="71" workbookViewId="0">
      <pane ySplit="10" topLeftCell="A11" activePane="bottomLeft" state="frozen"/>
      <selection pane="bottomLeft" activeCell="B28" sqref="B28"/>
    </sheetView>
  </sheetViews>
  <sheetFormatPr defaultColWidth="8.85546875" defaultRowHeight="12.75" x14ac:dyDescent="0.2"/>
  <cols>
    <col min="1" max="1" width="6.28515625" style="1" customWidth="1"/>
    <col min="2" max="2" width="61.7109375" style="1" customWidth="1"/>
    <col min="3" max="3" width="9.5703125" style="1" customWidth="1"/>
    <col min="4" max="4" width="10.42578125" style="1" customWidth="1"/>
    <col min="5" max="5" width="14.5703125" style="1" customWidth="1"/>
    <col min="6" max="6" width="15.140625" style="1" customWidth="1"/>
    <col min="7" max="7" width="12.42578125" style="1" customWidth="1"/>
    <col min="8" max="8" width="10.28515625" style="1" customWidth="1"/>
    <col min="9" max="9" width="42.7109375" style="1" customWidth="1"/>
    <col min="10" max="10" width="15.7109375" style="1" customWidth="1"/>
    <col min="11" max="12" width="8.85546875" style="1"/>
    <col min="13" max="13" width="11.7109375" style="1" customWidth="1"/>
    <col min="14" max="16384" width="8.85546875" style="1"/>
  </cols>
  <sheetData>
    <row r="1" spans="1:13" ht="18.75" customHeight="1" x14ac:dyDescent="0.25">
      <c r="J1" s="2" t="s">
        <v>0</v>
      </c>
    </row>
    <row r="2" spans="1:13" ht="15.75" x14ac:dyDescent="0.25">
      <c r="J2" s="2" t="s">
        <v>1</v>
      </c>
    </row>
    <row r="3" spans="1:13" ht="15.75" x14ac:dyDescent="0.25">
      <c r="J3" s="2" t="s">
        <v>32</v>
      </c>
    </row>
    <row r="4" spans="1:13" x14ac:dyDescent="0.2">
      <c r="J4" s="3" t="s">
        <v>2</v>
      </c>
    </row>
    <row r="5" spans="1:13" ht="22.5" customHeight="1" x14ac:dyDescent="0.25">
      <c r="B5" s="43" t="s">
        <v>63</v>
      </c>
      <c r="C5" s="43"/>
      <c r="D5" s="43"/>
      <c r="E5" s="43"/>
      <c r="F5" s="43"/>
      <c r="G5" s="43"/>
      <c r="H5" s="43"/>
      <c r="I5" s="43"/>
      <c r="J5" s="43"/>
    </row>
    <row r="6" spans="1:13" x14ac:dyDescent="0.2">
      <c r="B6" s="4"/>
      <c r="C6" s="4"/>
      <c r="D6" s="4"/>
      <c r="E6" s="1" t="s">
        <v>3</v>
      </c>
      <c r="F6" s="5"/>
      <c r="G6" s="5"/>
      <c r="H6" s="5"/>
      <c r="I6" s="5"/>
      <c r="J6" s="5"/>
    </row>
    <row r="7" spans="1:13" ht="15.75" customHeight="1" x14ac:dyDescent="0.2">
      <c r="B7" s="44" t="s">
        <v>4</v>
      </c>
      <c r="C7" s="44"/>
      <c r="D7" s="44"/>
      <c r="E7" s="44"/>
      <c r="F7" s="44"/>
      <c r="G7" s="44"/>
      <c r="H7" s="44"/>
      <c r="I7" s="44"/>
      <c r="J7" s="44"/>
    </row>
    <row r="8" spans="1:13" x14ac:dyDescent="0.2">
      <c r="J8" s="1" t="s">
        <v>39</v>
      </c>
    </row>
    <row r="9" spans="1:13" ht="29.25" customHeight="1" x14ac:dyDescent="0.2">
      <c r="A9" s="45" t="s">
        <v>5</v>
      </c>
      <c r="B9" s="45" t="s">
        <v>6</v>
      </c>
      <c r="C9" s="47" t="s">
        <v>7</v>
      </c>
      <c r="D9" s="48"/>
      <c r="E9" s="47" t="s">
        <v>8</v>
      </c>
      <c r="F9" s="49"/>
      <c r="G9" s="48"/>
      <c r="H9" s="47" t="s">
        <v>9</v>
      </c>
      <c r="I9" s="49"/>
      <c r="J9" s="48"/>
    </row>
    <row r="10" spans="1:13" ht="73.150000000000006" customHeight="1" x14ac:dyDescent="0.2">
      <c r="A10" s="46"/>
      <c r="B10" s="46"/>
      <c r="C10" s="6" t="s">
        <v>10</v>
      </c>
      <c r="D10" s="6" t="s">
        <v>11</v>
      </c>
      <c r="E10" s="40" t="s">
        <v>12</v>
      </c>
      <c r="F10" s="40" t="s">
        <v>13</v>
      </c>
      <c r="G10" s="40" t="s">
        <v>14</v>
      </c>
      <c r="H10" s="6" t="s">
        <v>15</v>
      </c>
      <c r="I10" s="6" t="s">
        <v>16</v>
      </c>
      <c r="J10" s="6" t="s">
        <v>17</v>
      </c>
    </row>
    <row r="11" spans="1:13" x14ac:dyDescent="0.2">
      <c r="A11" s="7">
        <v>1</v>
      </c>
      <c r="B11" s="8">
        <v>2</v>
      </c>
      <c r="C11" s="9">
        <v>3</v>
      </c>
      <c r="D11" s="8">
        <v>4</v>
      </c>
      <c r="E11" s="9">
        <v>5</v>
      </c>
      <c r="F11" s="8">
        <v>6</v>
      </c>
      <c r="G11" s="8">
        <v>7</v>
      </c>
      <c r="H11" s="8">
        <v>8</v>
      </c>
      <c r="I11" s="8">
        <v>9</v>
      </c>
      <c r="J11" s="8">
        <v>10</v>
      </c>
    </row>
    <row r="12" spans="1:13" ht="24" customHeight="1" x14ac:dyDescent="0.2">
      <c r="A12" s="10">
        <v>1</v>
      </c>
      <c r="B12" s="11" t="s">
        <v>18</v>
      </c>
      <c r="C12" s="12"/>
      <c r="D12" s="12"/>
      <c r="E12" s="30">
        <f>E13+E28+33966.05</f>
        <v>1778512.2899999998</v>
      </c>
      <c r="F12" s="30">
        <f>F13+F28+27638.47</f>
        <v>724899.98</v>
      </c>
      <c r="G12" s="30">
        <f>G13+G28+33966.05</f>
        <v>949492.86</v>
      </c>
      <c r="H12" s="12"/>
      <c r="I12" s="30"/>
      <c r="J12" s="12"/>
      <c r="M12" s="32"/>
    </row>
    <row r="13" spans="1:13" ht="34.5" customHeight="1" x14ac:dyDescent="0.2">
      <c r="A13" s="10">
        <v>2</v>
      </c>
      <c r="B13" s="13" t="s">
        <v>19</v>
      </c>
      <c r="C13" s="12"/>
      <c r="D13" s="12"/>
      <c r="E13" s="30">
        <f>E14+E25</f>
        <v>1739808.5499999998</v>
      </c>
      <c r="F13" s="30">
        <f>F14+F25</f>
        <v>692523.82000000007</v>
      </c>
      <c r="G13" s="30">
        <f>G14+G25</f>
        <v>910789.12</v>
      </c>
      <c r="H13" s="12"/>
      <c r="I13" s="30"/>
      <c r="J13" s="12"/>
      <c r="L13" s="32"/>
    </row>
    <row r="14" spans="1:13" ht="32.25" customHeight="1" x14ac:dyDescent="0.2">
      <c r="A14" s="10" t="s">
        <v>20</v>
      </c>
      <c r="B14" s="13" t="s">
        <v>64</v>
      </c>
      <c r="C14" s="12"/>
      <c r="D14" s="12"/>
      <c r="E14" s="30">
        <f>E15</f>
        <v>1494916.13</v>
      </c>
      <c r="F14" s="30">
        <f t="shared" ref="F14" si="0">F15</f>
        <v>613958.51</v>
      </c>
      <c r="G14" s="30">
        <f>G15</f>
        <v>723581.16</v>
      </c>
      <c r="H14" s="12"/>
      <c r="I14" s="30"/>
      <c r="J14" s="12"/>
    </row>
    <row r="15" spans="1:13" ht="32.25" customHeight="1" x14ac:dyDescent="0.2">
      <c r="A15" s="10" t="s">
        <v>21</v>
      </c>
      <c r="B15" s="13" t="s">
        <v>65</v>
      </c>
      <c r="C15" s="12"/>
      <c r="D15" s="12"/>
      <c r="E15" s="30">
        <v>1494916.13</v>
      </c>
      <c r="F15" s="30">
        <v>613958.51</v>
      </c>
      <c r="G15" s="30">
        <v>723581.16</v>
      </c>
      <c r="H15" s="14"/>
      <c r="I15" s="16"/>
      <c r="J15" s="15"/>
      <c r="M15" s="32"/>
    </row>
    <row r="16" spans="1:13" s="19" customFormat="1" ht="31.5" customHeight="1" x14ac:dyDescent="0.2">
      <c r="A16" s="10" t="s">
        <v>22</v>
      </c>
      <c r="B16" s="13" t="s">
        <v>33</v>
      </c>
      <c r="C16" s="35">
        <v>2025</v>
      </c>
      <c r="D16" s="40">
        <v>2025</v>
      </c>
      <c r="E16" s="30">
        <v>18430.099999999999</v>
      </c>
      <c r="F16" s="30">
        <v>16829.419999999998</v>
      </c>
      <c r="G16" s="30">
        <v>18430.099999999999</v>
      </c>
      <c r="H16" s="36">
        <v>4.87</v>
      </c>
      <c r="I16" s="37" t="s">
        <v>48</v>
      </c>
      <c r="J16" s="31"/>
      <c r="K16" s="17"/>
      <c r="L16" s="18"/>
    </row>
    <row r="17" spans="1:12" s="19" customFormat="1" ht="28.5" customHeight="1" x14ac:dyDescent="0.2">
      <c r="A17" s="10" t="s">
        <v>23</v>
      </c>
      <c r="B17" s="13" t="s">
        <v>34</v>
      </c>
      <c r="C17" s="35">
        <v>2025</v>
      </c>
      <c r="D17" s="40">
        <v>2025</v>
      </c>
      <c r="E17" s="50">
        <v>10189.24</v>
      </c>
      <c r="F17" s="50">
        <v>9274.39</v>
      </c>
      <c r="G17" s="50">
        <v>10189.24</v>
      </c>
      <c r="H17" s="36">
        <v>2.2200000000000002</v>
      </c>
      <c r="I17" s="37" t="s">
        <v>49</v>
      </c>
      <c r="J17" s="31"/>
      <c r="K17" s="17"/>
      <c r="L17" s="18"/>
    </row>
    <row r="18" spans="1:12" s="19" customFormat="1" ht="40.5" customHeight="1" x14ac:dyDescent="0.2">
      <c r="A18" s="10" t="s">
        <v>24</v>
      </c>
      <c r="B18" s="13" t="s">
        <v>35</v>
      </c>
      <c r="C18" s="35">
        <v>2025</v>
      </c>
      <c r="D18" s="40">
        <v>2025</v>
      </c>
      <c r="E18" s="51">
        <v>21666.3</v>
      </c>
      <c r="F18" s="51">
        <v>20065.61</v>
      </c>
      <c r="G18" s="51">
        <v>21666.3</v>
      </c>
      <c r="H18" s="36">
        <v>6.21</v>
      </c>
      <c r="I18" s="38" t="s">
        <v>50</v>
      </c>
      <c r="J18" s="31"/>
      <c r="K18" s="17"/>
      <c r="L18" s="34"/>
    </row>
    <row r="19" spans="1:12" s="19" customFormat="1" ht="40.5" customHeight="1" x14ac:dyDescent="0.2">
      <c r="A19" s="10" t="s">
        <v>55</v>
      </c>
      <c r="B19" s="13" t="s">
        <v>40</v>
      </c>
      <c r="C19" s="35">
        <v>2025</v>
      </c>
      <c r="D19" s="40">
        <v>2025</v>
      </c>
      <c r="E19" s="30">
        <v>10081.74</v>
      </c>
      <c r="F19" s="30">
        <v>9231.1299999999992</v>
      </c>
      <c r="G19" s="30">
        <v>10081.74</v>
      </c>
      <c r="H19" s="36">
        <v>4.0579999999999998</v>
      </c>
      <c r="I19" s="38" t="s">
        <v>51</v>
      </c>
      <c r="J19" s="29"/>
      <c r="K19" s="18"/>
      <c r="L19" s="34"/>
    </row>
    <row r="20" spans="1:12" s="19" customFormat="1" ht="40.5" customHeight="1" x14ac:dyDescent="0.2">
      <c r="A20" s="10" t="s">
        <v>56</v>
      </c>
      <c r="B20" s="13" t="s">
        <v>41</v>
      </c>
      <c r="C20" s="35">
        <v>2025</v>
      </c>
      <c r="D20" s="40">
        <v>2025</v>
      </c>
      <c r="E20" s="30">
        <v>16290.9</v>
      </c>
      <c r="F20" s="30">
        <v>15014.24</v>
      </c>
      <c r="G20" s="30">
        <v>16290.9</v>
      </c>
      <c r="H20" s="36">
        <v>5.3970000000000002</v>
      </c>
      <c r="I20" s="38" t="s">
        <v>52</v>
      </c>
      <c r="J20" s="29"/>
      <c r="K20" s="18"/>
      <c r="L20" s="34"/>
    </row>
    <row r="21" spans="1:12" s="19" customFormat="1" ht="40.5" customHeight="1" x14ac:dyDescent="0.2">
      <c r="A21" s="10" t="s">
        <v>57</v>
      </c>
      <c r="B21" s="13" t="s">
        <v>42</v>
      </c>
      <c r="C21" s="35">
        <v>2025</v>
      </c>
      <c r="D21" s="40">
        <v>2025</v>
      </c>
      <c r="E21" s="30">
        <v>8507.68</v>
      </c>
      <c r="F21" s="30">
        <v>7741.98</v>
      </c>
      <c r="G21" s="30">
        <v>8507.68</v>
      </c>
      <c r="H21" s="36">
        <v>2.4260000000000002</v>
      </c>
      <c r="I21" s="38" t="s">
        <v>53</v>
      </c>
      <c r="J21" s="29">
        <v>1</v>
      </c>
      <c r="K21" s="18"/>
      <c r="L21" s="34"/>
    </row>
    <row r="22" spans="1:12" s="19" customFormat="1" ht="40.5" customHeight="1" x14ac:dyDescent="0.2">
      <c r="A22" s="10" t="s">
        <v>60</v>
      </c>
      <c r="B22" s="13" t="s">
        <v>43</v>
      </c>
      <c r="C22" s="35">
        <v>2025</v>
      </c>
      <c r="D22" s="40"/>
      <c r="E22" s="30">
        <v>179496.22</v>
      </c>
      <c r="F22" s="30">
        <v>11541.23</v>
      </c>
      <c r="G22" s="30">
        <v>16163.71</v>
      </c>
      <c r="H22" s="36">
        <v>3.26</v>
      </c>
      <c r="I22" s="38" t="s">
        <v>54</v>
      </c>
      <c r="J22" s="29"/>
      <c r="K22" s="18"/>
      <c r="L22" s="34"/>
    </row>
    <row r="23" spans="1:12" s="19" customFormat="1" ht="40.5" customHeight="1" x14ac:dyDescent="0.2">
      <c r="A23" s="10" t="s">
        <v>61</v>
      </c>
      <c r="B23" s="13" t="s">
        <v>44</v>
      </c>
      <c r="C23" s="35">
        <v>2025</v>
      </c>
      <c r="D23" s="40">
        <v>2025</v>
      </c>
      <c r="E23" s="30">
        <v>7305.1</v>
      </c>
      <c r="F23" s="30">
        <v>7305.1</v>
      </c>
      <c r="G23" s="30">
        <v>7305.1</v>
      </c>
      <c r="H23" s="36"/>
      <c r="I23" s="41"/>
      <c r="J23" s="29"/>
      <c r="K23" s="18"/>
      <c r="L23" s="34"/>
    </row>
    <row r="24" spans="1:12" s="19" customFormat="1" ht="40.5" customHeight="1" x14ac:dyDescent="0.2">
      <c r="A24" s="10" t="s">
        <v>59</v>
      </c>
      <c r="B24" s="13" t="s">
        <v>45</v>
      </c>
      <c r="C24" s="35">
        <v>2025</v>
      </c>
      <c r="D24" s="40">
        <v>2025</v>
      </c>
      <c r="E24" s="30">
        <v>7344.98</v>
      </c>
      <c r="F24" s="30">
        <v>7344.98</v>
      </c>
      <c r="G24" s="30">
        <v>7344.98</v>
      </c>
      <c r="H24" s="36"/>
      <c r="I24" s="41"/>
      <c r="J24" s="29"/>
      <c r="K24" s="18"/>
      <c r="L24" s="34"/>
    </row>
    <row r="25" spans="1:12" ht="30" customHeight="1" x14ac:dyDescent="0.2">
      <c r="A25" s="10" t="s">
        <v>25</v>
      </c>
      <c r="B25" s="13" t="s">
        <v>38</v>
      </c>
      <c r="C25" s="21"/>
      <c r="D25" s="22"/>
      <c r="E25" s="30">
        <v>244892.42</v>
      </c>
      <c r="F25" s="30">
        <v>78565.31</v>
      </c>
      <c r="G25" s="30">
        <v>187207.96</v>
      </c>
      <c r="H25" s="12"/>
      <c r="I25" s="33"/>
      <c r="J25" s="12"/>
      <c r="L25" s="32"/>
    </row>
    <row r="26" spans="1:12" ht="51.75" customHeight="1" x14ac:dyDescent="0.2">
      <c r="A26" s="10" t="s">
        <v>62</v>
      </c>
      <c r="B26" s="13" t="s">
        <v>36</v>
      </c>
      <c r="C26" s="35">
        <v>2025</v>
      </c>
      <c r="D26" s="40">
        <v>2025</v>
      </c>
      <c r="E26" s="30">
        <v>10871.48</v>
      </c>
      <c r="F26" s="30">
        <v>10284.950000000001</v>
      </c>
      <c r="G26" s="30">
        <v>10871.48</v>
      </c>
      <c r="H26" s="12"/>
      <c r="I26" s="39" t="s">
        <v>37</v>
      </c>
      <c r="J26" s="29"/>
      <c r="K26" s="18"/>
      <c r="L26" s="18"/>
    </row>
    <row r="27" spans="1:12" ht="51.75" customHeight="1" x14ac:dyDescent="0.2">
      <c r="A27" s="10" t="s">
        <v>58</v>
      </c>
      <c r="B27" s="24" t="s">
        <v>46</v>
      </c>
      <c r="C27" s="35">
        <v>2021</v>
      </c>
      <c r="D27" s="40"/>
      <c r="E27" s="30">
        <v>168603.73</v>
      </c>
      <c r="F27" s="30">
        <v>13016.27</v>
      </c>
      <c r="G27" s="30">
        <v>111088.11</v>
      </c>
      <c r="H27" s="12">
        <v>17.21</v>
      </c>
      <c r="I27" s="38" t="s">
        <v>47</v>
      </c>
      <c r="J27" s="29"/>
      <c r="K27" s="18"/>
      <c r="L27" s="18"/>
    </row>
    <row r="28" spans="1:12" ht="21" customHeight="1" x14ac:dyDescent="0.2">
      <c r="A28" s="10" t="s">
        <v>26</v>
      </c>
      <c r="B28" s="20" t="s">
        <v>27</v>
      </c>
      <c r="C28" s="12"/>
      <c r="D28" s="12"/>
      <c r="E28" s="30">
        <v>4737.6899999999996</v>
      </c>
      <c r="F28" s="30">
        <v>4737.6899999999996</v>
      </c>
      <c r="G28" s="30">
        <v>4737.6899999999996</v>
      </c>
      <c r="H28" s="12"/>
      <c r="I28" s="11"/>
      <c r="J28" s="12"/>
    </row>
    <row r="29" spans="1:12" ht="21" customHeight="1" x14ac:dyDescent="0.2">
      <c r="A29" s="23" t="s">
        <v>28</v>
      </c>
      <c r="B29" s="24" t="s">
        <v>29</v>
      </c>
      <c r="C29" s="12"/>
      <c r="D29" s="12"/>
      <c r="E29" s="30"/>
      <c r="F29" s="30"/>
      <c r="G29" s="30"/>
      <c r="H29" s="12"/>
      <c r="I29" s="11"/>
      <c r="J29" s="12"/>
    </row>
    <row r="30" spans="1:12" ht="21" customHeight="1" x14ac:dyDescent="0.2">
      <c r="A30" s="25" t="s">
        <v>30</v>
      </c>
      <c r="B30" s="26" t="s">
        <v>31</v>
      </c>
      <c r="C30" s="12"/>
      <c r="D30" s="12"/>
      <c r="E30" s="30"/>
      <c r="F30" s="30"/>
      <c r="G30" s="30"/>
      <c r="H30" s="12"/>
      <c r="I30" s="12"/>
      <c r="J30" s="12"/>
    </row>
    <row r="31" spans="1:12" ht="20.25" customHeight="1" x14ac:dyDescent="0.25">
      <c r="A31" s="42"/>
      <c r="B31" s="42"/>
      <c r="C31" s="42"/>
      <c r="D31" s="42"/>
      <c r="F31" s="27"/>
      <c r="G31" s="27"/>
      <c r="I31" s="27"/>
    </row>
    <row r="35" spans="5:5" ht="15.75" x14ac:dyDescent="0.25">
      <c r="E35" s="28"/>
    </row>
  </sheetData>
  <mergeCells count="8">
    <mergeCell ref="A31:D31"/>
    <mergeCell ref="B5:J5"/>
    <mergeCell ref="B7:J7"/>
    <mergeCell ref="A9:A10"/>
    <mergeCell ref="B9:B10"/>
    <mergeCell ref="C9:D9"/>
    <mergeCell ref="E9:G9"/>
    <mergeCell ref="H9:J9"/>
  </mergeCells>
  <printOptions horizontalCentered="1"/>
  <pageMargins left="0.47244094488188981" right="0.27559055118110237" top="0.53125" bottom="0.2" header="0.51181102362204722" footer="0.2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факт 2025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Жданова Ольга Вадимовна</dc:creator>
  <cp:lastModifiedBy>Жданова Ольга Вадимовна</cp:lastModifiedBy>
  <cp:lastPrinted>2026-07-29T05:48:27Z</cp:lastPrinted>
  <dcterms:created xsi:type="dcterms:W3CDTF">2020-01-29T09:54:01Z</dcterms:created>
  <dcterms:modified xsi:type="dcterms:W3CDTF">2026-07-29T06:38:05Z</dcterms:modified>
</cp:coreProperties>
</file>